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IED'!$A$1:$S$42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H35" i="1"/>
  <c r="R35" i="1" s="1"/>
  <c r="C35" i="1"/>
  <c r="M34" i="1"/>
  <c r="H34" i="1"/>
  <c r="R34" i="1" s="1"/>
  <c r="C34" i="1"/>
  <c r="Q33" i="1"/>
  <c r="P33" i="1"/>
  <c r="O33" i="1"/>
  <c r="N33" i="1"/>
  <c r="M33" i="1"/>
  <c r="L33" i="1"/>
  <c r="K33" i="1"/>
  <c r="J33" i="1"/>
  <c r="I33" i="1"/>
  <c r="G33" i="1"/>
  <c r="F33" i="1"/>
  <c r="E33" i="1"/>
  <c r="D33" i="1"/>
  <c r="C33" i="1"/>
  <c r="M32" i="1"/>
  <c r="H32" i="1"/>
  <c r="R32" i="1" s="1"/>
  <c r="C32" i="1"/>
  <c r="M31" i="1"/>
  <c r="H31" i="1"/>
  <c r="R31" i="1" s="1"/>
  <c r="C31" i="1"/>
  <c r="Q30" i="1"/>
  <c r="P30" i="1"/>
  <c r="O30" i="1"/>
  <c r="N30" i="1"/>
  <c r="M30" i="1"/>
  <c r="L30" i="1"/>
  <c r="K30" i="1"/>
  <c r="J30" i="1"/>
  <c r="I30" i="1"/>
  <c r="H30" i="1"/>
  <c r="R30" i="1" s="1"/>
  <c r="G30" i="1"/>
  <c r="F30" i="1"/>
  <c r="E30" i="1"/>
  <c r="D30" i="1"/>
  <c r="C30" i="1"/>
  <c r="Q29" i="1"/>
  <c r="P29" i="1"/>
  <c r="O29" i="1"/>
  <c r="N29" i="1"/>
  <c r="M29" i="1"/>
  <c r="L29" i="1"/>
  <c r="K29" i="1"/>
  <c r="J29" i="1"/>
  <c r="I29" i="1"/>
  <c r="G29" i="1"/>
  <c r="F29" i="1"/>
  <c r="E29" i="1"/>
  <c r="D29" i="1"/>
  <c r="C29" i="1"/>
  <c r="M28" i="1"/>
  <c r="H28" i="1"/>
  <c r="R28" i="1" s="1"/>
  <c r="C28" i="1"/>
  <c r="M27" i="1"/>
  <c r="H27" i="1"/>
  <c r="R27" i="1" s="1"/>
  <c r="C27" i="1"/>
  <c r="M26" i="1"/>
  <c r="H26" i="1"/>
  <c r="R26" i="1" s="1"/>
  <c r="C26" i="1"/>
  <c r="M25" i="1"/>
  <c r="H25" i="1"/>
  <c r="R25" i="1" s="1"/>
  <c r="C25" i="1"/>
  <c r="Q24" i="1"/>
  <c r="P24" i="1"/>
  <c r="O24" i="1"/>
  <c r="N24" i="1"/>
  <c r="M24" i="1"/>
  <c r="L24" i="1"/>
  <c r="K24" i="1"/>
  <c r="J24" i="1"/>
  <c r="I24" i="1"/>
  <c r="H24" i="1"/>
  <c r="R24" i="1" s="1"/>
  <c r="G24" i="1"/>
  <c r="F24" i="1"/>
  <c r="E24" i="1"/>
  <c r="D24" i="1"/>
  <c r="C24" i="1"/>
  <c r="M23" i="1"/>
  <c r="H23" i="1"/>
  <c r="R23" i="1" s="1"/>
  <c r="C23" i="1"/>
  <c r="M22" i="1"/>
  <c r="H22" i="1"/>
  <c r="R22" i="1" s="1"/>
  <c r="C22" i="1"/>
  <c r="M21" i="1"/>
  <c r="H21" i="1"/>
  <c r="R21" i="1" s="1"/>
  <c r="C21" i="1"/>
  <c r="M20" i="1"/>
  <c r="H20" i="1"/>
  <c r="R20" i="1" s="1"/>
  <c r="C20" i="1"/>
  <c r="Q19" i="1"/>
  <c r="P19" i="1"/>
  <c r="O19" i="1"/>
  <c r="N19" i="1"/>
  <c r="M19" i="1"/>
  <c r="L19" i="1"/>
  <c r="K19" i="1"/>
  <c r="J19" i="1"/>
  <c r="I19" i="1"/>
  <c r="H19" i="1"/>
  <c r="R19" i="1" s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R18" i="1" s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R17" i="1" s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R16" i="1" s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R15" i="1" s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R14" i="1" s="1"/>
  <c r="G14" i="1"/>
  <c r="F14" i="1"/>
  <c r="E14" i="1"/>
  <c r="D14" i="1"/>
  <c r="C14" i="1"/>
  <c r="H33" i="1" l="1"/>
  <c r="R33" i="1" l="1"/>
  <c r="H29" i="1"/>
  <c r="R29" i="1" s="1"/>
</calcChain>
</file>

<file path=xl/sharedStrings.xml><?xml version="1.0" encoding="utf-8"?>
<sst xmlns="http://schemas.openxmlformats.org/spreadsheetml/2006/main" count="71" uniqueCount="46">
  <si>
    <t>Cuadro 6. FLUJO DE INVERSIÓN EXTRANJERA DIRECTA EN LA REPÚBLICA, SEGÚN</t>
  </si>
  <si>
    <t xml:space="preserve">Variación                                                                                                                  </t>
  </si>
  <si>
    <t>(en millones de balboas)</t>
  </si>
  <si>
    <t>porcentual</t>
  </si>
  <si>
    <t>Línea</t>
  </si>
  <si>
    <t>Partida y sector</t>
  </si>
  <si>
    <t>2016 (P)</t>
  </si>
  <si>
    <t>2017 (P)</t>
  </si>
  <si>
    <t>2018 (E)</t>
  </si>
  <si>
    <t>2018-17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</si>
  <si>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</si>
  <si>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</si>
  <si>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</si>
  <si>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</si>
  <si>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</si>
  <si>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</si>
  <si>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</si>
  <si>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</si>
  <si>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</si>
  <si>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Bancos de licencia general……………………………………………………………………………………………………………….</t>
  </si>
  <si>
    <t>Bancos de licencia internacional…………………………………………………………………………………………………………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</si>
  <si>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</si>
  <si>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empresas…………………………………………………………………………………………………………………………….</t>
  </si>
  <si>
    <t>Acciones y otras participaciones de capital…………………………………………………………………………………………</t>
  </si>
  <si>
    <t xml:space="preserve">     Bancos de licencia general…………………………………………………………………………………………………………</t>
  </si>
  <si>
    <t xml:space="preserve">     Bancos de licencia internacional…………………………………………………………………………………………………..</t>
  </si>
  <si>
    <t xml:space="preserve">     Empresas de la Zona Libre de Colón………………………………………………………………………………………………</t>
  </si>
  <si>
    <t xml:space="preserve">     Otras empresas………………………………………………………………………………………………………………………</t>
  </si>
  <si>
    <t>Utilidades reinvertidas…………………………………………………………………………………………………………………..</t>
  </si>
  <si>
    <t xml:space="preserve">     Bancos de licencia internacional……………………………………………………………………………………………………</t>
  </si>
  <si>
    <t>Otro capital………………………………………………………………………………………………………………………………</t>
  </si>
  <si>
    <t xml:space="preserve">     Activos frente a inversionistas directos……………………………………………………………………………………..</t>
  </si>
  <si>
    <t xml:space="preserve">        Empresas de la Zona Libre de Colón…………………………………………………………………………………………..</t>
  </si>
  <si>
    <t xml:space="preserve">        Otras empresas……………………………………………………………………………………………………………………</t>
  </si>
  <si>
    <t xml:space="preserve">        Pasivos frente a inversionistas directos………………………………………………………………………………………</t>
  </si>
  <si>
    <t xml:space="preserve">           Empresas de la Zona Libre de Colón…………………………………………………………………………………………..</t>
  </si>
  <si>
    <t xml:space="preserve">           Otras empresas…………………………………………………………………………………………………………………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</si>
  <si>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</si>
  <si>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</si>
  <si>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</si>
  <si>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</si>
  <si>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</si>
  <si>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Flujo de Inversión extranjera directa……………………………………………………………………………………………………</t>
  </si>
  <si>
    <t>NOTA: El título del cuadro se modificó de INVERSIÓN DIRECTA EXTRANJERA a FLUJO DE INVERSIÓN EXTRANJERA DIRECTA</t>
  </si>
  <si>
    <t xml:space="preserve">           para homologarlo con las presentaciones internacionales.</t>
  </si>
  <si>
    <t>PARTIDA Y SECTOR: AÑOS 2016-18,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</si>
</sst>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5" fontId="1" fillId="2" borderId="6" xfId="0" applyNumberFormat="1" applyFont="1" applyFill="1" applyBorder="1"/>
    <xf numFmtId="165" fontId="1" fillId="2" borderId="6" xfId="1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2" fillId="2" borderId="6" xfId="0" applyNumberFormat="1" applyFont="1" applyFill="1" applyBorder="1"/>
    <xf numFmtId="0" fontId="1" fillId="2" borderId="6" xfId="0" applyNumberFormat="1" applyFont="1" applyFill="1" applyBorder="1" applyAlignment="1">
      <alignment horizontal="left" indent="2"/>
    </xf>
    <xf numFmtId="0" fontId="2" fillId="2" borderId="6" xfId="0" applyNumberFormat="1" applyFont="1" applyFill="1" applyBorder="1" applyAlignment="1">
      <alignment horizontal="left" indent="1"/>
    </xf>
    <xf numFmtId="165" fontId="1" fillId="2" borderId="6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165" fontId="1" fillId="2" borderId="15" xfId="0" applyNumberFormat="1" applyFont="1" applyFill="1" applyBorder="1"/>
    <xf numFmtId="0" fontId="1" fillId="2" borderId="0" xfId="0" applyFont="1" applyFill="1" applyBorder="1"/>
    <xf numFmtId="0" fontId="2" fillId="3" borderId="15" xfId="0" applyNumberFormat="1" applyFont="1" applyFill="1" applyBorder="1" applyAlignment="1" applyProtection="1">
      <alignment horizontal="center" vertical="top" wrapText="1"/>
    </xf>
    <xf numFmtId="165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1" fillId="0" borderId="0" xfId="0" applyFont="1" applyFill="1" applyAlignment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4" fontId="2" fillId="3" borderId="12" xfId="0" applyNumberFormat="1" applyFont="1" applyFill="1" applyBorder="1" applyAlignment="1" applyProtection="1">
      <alignment horizontal="center" vertical="center"/>
    </xf>
    <xf numFmtId="164" fontId="2" fillId="3" borderId="13" xfId="0" applyNumberFormat="1" applyFont="1" applyFill="1" applyBorder="1" applyAlignment="1" applyProtection="1">
      <alignment horizontal="center" vertical="center"/>
    </xf>
    <xf numFmtId="164" fontId="2" fillId="3" borderId="14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8" width="10.7109375" style="1" customWidth="1"/>
    <col min="9" max="12" width="9.42578125" style="1" customWidth="1"/>
    <col min="13" max="13" width="10.7109375" style="1" customWidth="1"/>
    <col min="14" max="17" width="9.42578125" style="1" customWidth="1"/>
    <col min="18" max="18" width="11" style="1" customWidth="1"/>
    <col min="19" max="19" width="6.7109375" style="1" customWidth="1"/>
    <col min="20" max="16384" width="11.42578125" style="1"/>
  </cols>
  <sheetData>
    <row r="1" spans="1:21" ht="12.75" customHeight="1" x14ac:dyDescent="0.2">
      <c r="A1" s="51" t="s">
        <v>37</v>
      </c>
      <c r="B1" s="51"/>
      <c r="C1" s="51"/>
      <c r="D1" s="51"/>
      <c r="E1" s="51"/>
      <c r="F1" s="51"/>
      <c r="G1" s="51"/>
      <c r="H1" s="52" t="s">
        <v>37</v>
      </c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1" ht="12.75" customHeight="1" x14ac:dyDescent="0.2">
      <c r="A2" s="53" t="s">
        <v>38</v>
      </c>
      <c r="B2" s="53"/>
      <c r="C2" s="53"/>
      <c r="D2" s="53"/>
      <c r="E2" s="53"/>
      <c r="F2" s="53"/>
      <c r="G2" s="53"/>
      <c r="H2" s="54" t="s">
        <v>38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ht="12.75" customHeight="1" x14ac:dyDescent="0.2">
      <c r="A3" s="51" t="s">
        <v>39</v>
      </c>
      <c r="B3" s="51"/>
      <c r="C3" s="51"/>
      <c r="D3" s="51"/>
      <c r="E3" s="51"/>
      <c r="F3" s="51"/>
      <c r="G3" s="51"/>
      <c r="H3" s="52" t="s">
        <v>39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6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21" s="3" customFormat="1" ht="12.75" customHeight="1" x14ac:dyDescent="0.2">
      <c r="A5" s="57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8" t="s">
        <v>0</v>
      </c>
      <c r="T5" s="2"/>
      <c r="U5" s="2"/>
    </row>
    <row r="6" spans="1:21" s="3" customFormat="1" ht="12.75" customHeight="1" x14ac:dyDescent="0.2">
      <c r="A6" s="57" t="s">
        <v>45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8" t="s">
        <v>45</v>
      </c>
      <c r="T6" s="2"/>
      <c r="U6" s="2"/>
    </row>
    <row r="7" spans="1:21" ht="6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21" ht="14.1" customHeight="1" x14ac:dyDescent="0.2">
      <c r="A8" s="4"/>
      <c r="B8" s="5"/>
      <c r="C8" s="39" t="s">
        <v>41</v>
      </c>
      <c r="D8" s="40"/>
      <c r="E8" s="40"/>
      <c r="F8" s="40"/>
      <c r="G8" s="41"/>
      <c r="H8" s="39" t="s">
        <v>41</v>
      </c>
      <c r="I8" s="40"/>
      <c r="J8" s="40"/>
      <c r="K8" s="40"/>
      <c r="L8" s="40"/>
      <c r="M8" s="40"/>
      <c r="N8" s="40"/>
      <c r="O8" s="40"/>
      <c r="P8" s="40"/>
      <c r="Q8" s="41"/>
      <c r="R8" s="38" t="s">
        <v>1</v>
      </c>
      <c r="S8" s="6"/>
    </row>
    <row r="9" spans="1:21" ht="14.1" customHeight="1" x14ac:dyDescent="0.2">
      <c r="A9" s="7"/>
      <c r="B9" s="8"/>
      <c r="C9" s="42" t="s">
        <v>2</v>
      </c>
      <c r="D9" s="43"/>
      <c r="E9" s="43"/>
      <c r="F9" s="43"/>
      <c r="G9" s="44"/>
      <c r="H9" s="42" t="s">
        <v>2</v>
      </c>
      <c r="I9" s="43"/>
      <c r="J9" s="43"/>
      <c r="K9" s="43"/>
      <c r="L9" s="43"/>
      <c r="M9" s="43"/>
      <c r="N9" s="43"/>
      <c r="O9" s="43"/>
      <c r="P9" s="43"/>
      <c r="Q9" s="44"/>
      <c r="R9" s="32" t="s">
        <v>3</v>
      </c>
      <c r="S9" s="9"/>
    </row>
    <row r="10" spans="1:21" ht="14.1" customHeight="1" x14ac:dyDescent="0.2">
      <c r="A10" s="10" t="s">
        <v>4</v>
      </c>
      <c r="B10" s="11" t="s">
        <v>5</v>
      </c>
      <c r="C10" s="59" t="s">
        <v>6</v>
      </c>
      <c r="D10" s="59"/>
      <c r="E10" s="59"/>
      <c r="F10" s="59"/>
      <c r="G10" s="59"/>
      <c r="H10" s="48" t="s">
        <v>7</v>
      </c>
      <c r="I10" s="49"/>
      <c r="J10" s="49"/>
      <c r="K10" s="49"/>
      <c r="L10" s="50"/>
      <c r="M10" s="45" t="s">
        <v>8</v>
      </c>
      <c r="N10" s="46"/>
      <c r="O10" s="46"/>
      <c r="P10" s="46"/>
      <c r="Q10" s="47"/>
      <c r="R10" s="15" t="s">
        <v>9</v>
      </c>
      <c r="S10" s="12" t="s">
        <v>4</v>
      </c>
    </row>
    <row r="11" spans="1:21" ht="14.1" customHeight="1" x14ac:dyDescent="0.2">
      <c r="A11" s="10" t="s">
        <v>10</v>
      </c>
      <c r="B11" s="8"/>
      <c r="C11" s="60" t="s">
        <v>11</v>
      </c>
      <c r="D11" s="61" t="s">
        <v>12</v>
      </c>
      <c r="E11" s="62"/>
      <c r="F11" s="62"/>
      <c r="G11" s="63"/>
      <c r="H11" s="60" t="s">
        <v>11</v>
      </c>
      <c r="I11" s="48" t="s">
        <v>12</v>
      </c>
      <c r="J11" s="49"/>
      <c r="K11" s="49"/>
      <c r="L11" s="50"/>
      <c r="M11" s="60" t="s">
        <v>11</v>
      </c>
      <c r="N11" s="48" t="s">
        <v>12</v>
      </c>
      <c r="O11" s="49"/>
      <c r="P11" s="49"/>
      <c r="Q11" s="50"/>
      <c r="R11" s="60" t="s">
        <v>11</v>
      </c>
      <c r="S11" s="12" t="s">
        <v>10</v>
      </c>
    </row>
    <row r="12" spans="1:21" ht="14.1" customHeight="1" x14ac:dyDescent="0.2">
      <c r="A12" s="13"/>
      <c r="B12" s="14"/>
      <c r="C12" s="64"/>
      <c r="D12" s="15" t="s">
        <v>13</v>
      </c>
      <c r="E12" s="15" t="s">
        <v>14</v>
      </c>
      <c r="F12" s="15" t="s">
        <v>15</v>
      </c>
      <c r="G12" s="15" t="s">
        <v>16</v>
      </c>
      <c r="H12" s="64"/>
      <c r="I12" s="15" t="s">
        <v>13</v>
      </c>
      <c r="J12" s="15" t="s">
        <v>14</v>
      </c>
      <c r="K12" s="15" t="s">
        <v>15</v>
      </c>
      <c r="L12" s="15" t="s">
        <v>16</v>
      </c>
      <c r="M12" s="64"/>
      <c r="N12" s="15" t="s">
        <v>13</v>
      </c>
      <c r="O12" s="15" t="s">
        <v>14</v>
      </c>
      <c r="P12" s="15" t="s">
        <v>15</v>
      </c>
      <c r="Q12" s="15" t="s">
        <v>16</v>
      </c>
      <c r="R12" s="64"/>
      <c r="S12" s="16"/>
    </row>
    <row r="13" spans="1:21" ht="6" customHeight="1" x14ac:dyDescent="0.2">
      <c r="A13" s="17"/>
      <c r="B13" s="18"/>
      <c r="C13" s="19"/>
      <c r="D13" s="20"/>
      <c r="E13" s="20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3"/>
      <c r="S13" s="34"/>
    </row>
    <row r="14" spans="1:21" ht="15" customHeight="1" x14ac:dyDescent="0.2">
      <c r="A14" s="21">
        <v>1</v>
      </c>
      <c r="B14" s="22" t="s">
        <v>42</v>
      </c>
      <c r="C14" s="65">
        <f>SUM(C15+C16+C17+C18)</f>
        <v>4866.2</v>
      </c>
      <c r="D14" s="65">
        <f t="shared" ref="D14:G14" si="0">SUM(D15+D16+D17+D18)</f>
        <v>1301.5999999999999</v>
      </c>
      <c r="E14" s="65">
        <f t="shared" si="0"/>
        <v>1384.6999999999998</v>
      </c>
      <c r="F14" s="65">
        <f t="shared" si="0"/>
        <v>1419.4</v>
      </c>
      <c r="G14" s="65">
        <f t="shared" si="0"/>
        <v>760.5</v>
      </c>
      <c r="H14" s="65">
        <f>SUM(H15+H16+H17+H18)</f>
        <v>4568.8</v>
      </c>
      <c r="I14" s="65">
        <f t="shared" ref="I14:L14" si="1">SUM(I15+I16+I17+I18)</f>
        <v>1283.3000000000002</v>
      </c>
      <c r="J14" s="65">
        <f t="shared" si="1"/>
        <v>1390.6999999999998</v>
      </c>
      <c r="K14" s="65">
        <f t="shared" si="1"/>
        <v>1217.5999999999999</v>
      </c>
      <c r="L14" s="65">
        <f t="shared" si="1"/>
        <v>677.2</v>
      </c>
      <c r="M14" s="65">
        <f>SUM(M15+M16+M17+M18)</f>
        <v>5548.5</v>
      </c>
      <c r="N14" s="65">
        <f t="shared" ref="N14:Q14" si="2">SUM(N15+N16+N17+N18)</f>
        <v>1394.6</v>
      </c>
      <c r="O14" s="65">
        <f t="shared" si="2"/>
        <v>1615.1</v>
      </c>
      <c r="P14" s="65">
        <f t="shared" si="2"/>
        <v>1273.1000000000001</v>
      </c>
      <c r="Q14" s="65">
        <f t="shared" si="2"/>
        <v>1265.6999999999998</v>
      </c>
      <c r="R14" s="65">
        <f t="shared" ref="R14:R35" si="3">IF(H14=0,0, +M14/H14*100-100)</f>
        <v>21.443267378742775</v>
      </c>
      <c r="S14" s="35">
        <v>1</v>
      </c>
    </row>
    <row r="15" spans="1:21" ht="12.75" customHeight="1" x14ac:dyDescent="0.2">
      <c r="A15" s="21">
        <v>2</v>
      </c>
      <c r="B15" s="23" t="s">
        <v>19</v>
      </c>
      <c r="C15" s="19">
        <f t="shared" ref="C15:C16" si="4">SUM(C20+C25)</f>
        <v>388.3</v>
      </c>
      <c r="D15" s="19">
        <f t="shared" ref="D15:M16" si="5">SUM(D20+D25)</f>
        <v>172.2</v>
      </c>
      <c r="E15" s="19">
        <f t="shared" si="5"/>
        <v>135.5</v>
      </c>
      <c r="F15" s="19">
        <f t="shared" si="5"/>
        <v>154.5</v>
      </c>
      <c r="G15" s="19">
        <f t="shared" si="5"/>
        <v>-73.900000000000006</v>
      </c>
      <c r="H15" s="19">
        <f>SUM(H20+H25)</f>
        <v>443.4</v>
      </c>
      <c r="I15" s="19">
        <f t="shared" ref="I15:L16" si="6">SUM(I20+I25)</f>
        <v>160.89999999999998</v>
      </c>
      <c r="J15" s="19">
        <f t="shared" si="6"/>
        <v>100.8</v>
      </c>
      <c r="K15" s="19">
        <f t="shared" si="6"/>
        <v>144.1</v>
      </c>
      <c r="L15" s="19">
        <f t="shared" si="6"/>
        <v>37.6</v>
      </c>
      <c r="M15" s="19">
        <f>SUM(M20+M25)</f>
        <v>186.30000000000004</v>
      </c>
      <c r="N15" s="19">
        <f t="shared" ref="N15:Q16" si="7">SUM(N20+N25)</f>
        <v>-160.29999999999998</v>
      </c>
      <c r="O15" s="19">
        <f t="shared" si="7"/>
        <v>176.6</v>
      </c>
      <c r="P15" s="19">
        <f t="shared" si="7"/>
        <v>171.20000000000002</v>
      </c>
      <c r="Q15" s="19">
        <f t="shared" si="7"/>
        <v>-1.1999999999999993</v>
      </c>
      <c r="R15" s="19">
        <f t="shared" si="3"/>
        <v>-57.983761840324753</v>
      </c>
      <c r="S15" s="35">
        <v>2</v>
      </c>
    </row>
    <row r="16" spans="1:21" ht="12.75" customHeight="1" x14ac:dyDescent="0.2">
      <c r="A16" s="21">
        <v>3</v>
      </c>
      <c r="B16" s="23" t="s">
        <v>20</v>
      </c>
      <c r="C16" s="19">
        <f t="shared" si="4"/>
        <v>471.7</v>
      </c>
      <c r="D16" s="19">
        <f t="shared" si="5"/>
        <v>129.9</v>
      </c>
      <c r="E16" s="19">
        <f t="shared" si="5"/>
        <v>51.1</v>
      </c>
      <c r="F16" s="19">
        <f t="shared" si="5"/>
        <v>258.5</v>
      </c>
      <c r="G16" s="19">
        <f t="shared" si="5"/>
        <v>32.200000000000003</v>
      </c>
      <c r="H16" s="19">
        <f t="shared" si="5"/>
        <v>-157.30000000000001</v>
      </c>
      <c r="I16" s="19">
        <f t="shared" si="6"/>
        <v>97.9</v>
      </c>
      <c r="J16" s="19">
        <f t="shared" si="6"/>
        <v>52.8</v>
      </c>
      <c r="K16" s="19">
        <f t="shared" si="6"/>
        <v>69.400000000000006</v>
      </c>
      <c r="L16" s="19">
        <f t="shared" si="6"/>
        <v>-377.40000000000003</v>
      </c>
      <c r="M16" s="19">
        <f t="shared" si="5"/>
        <v>233.69999999999996</v>
      </c>
      <c r="N16" s="19">
        <f t="shared" si="7"/>
        <v>52.2</v>
      </c>
      <c r="O16" s="19">
        <f t="shared" si="7"/>
        <v>26</v>
      </c>
      <c r="P16" s="19">
        <f t="shared" si="7"/>
        <v>56.8</v>
      </c>
      <c r="Q16" s="19">
        <f t="shared" si="7"/>
        <v>98.7</v>
      </c>
      <c r="R16" s="19">
        <f t="shared" si="3"/>
        <v>-248.5696122059758</v>
      </c>
      <c r="S16" s="35">
        <v>3</v>
      </c>
    </row>
    <row r="17" spans="1:19" ht="12.75" customHeight="1" x14ac:dyDescent="0.2">
      <c r="A17" s="21">
        <v>4</v>
      </c>
      <c r="B17" s="23" t="s">
        <v>21</v>
      </c>
      <c r="C17" s="19">
        <f t="shared" ref="C17" si="8">SUM(C22+C27+C31+C34)</f>
        <v>387</v>
      </c>
      <c r="D17" s="19">
        <f t="shared" ref="D17:Q18" si="9">SUM(D22+D27+D31+D34)</f>
        <v>90</v>
      </c>
      <c r="E17" s="19">
        <f t="shared" si="9"/>
        <v>107.8</v>
      </c>
      <c r="F17" s="19">
        <f t="shared" si="9"/>
        <v>98</v>
      </c>
      <c r="G17" s="19">
        <f t="shared" si="9"/>
        <v>91.2</v>
      </c>
      <c r="H17" s="19">
        <f t="shared" si="9"/>
        <v>402.1</v>
      </c>
      <c r="I17" s="19">
        <f t="shared" si="9"/>
        <v>81.099999999999994</v>
      </c>
      <c r="J17" s="19">
        <f t="shared" si="9"/>
        <v>99.8</v>
      </c>
      <c r="K17" s="19">
        <f t="shared" si="9"/>
        <v>81.900000000000006</v>
      </c>
      <c r="L17" s="19">
        <f t="shared" si="9"/>
        <v>139.30000000000001</v>
      </c>
      <c r="M17" s="19">
        <f t="shared" si="9"/>
        <v>673.2</v>
      </c>
      <c r="N17" s="19">
        <f t="shared" si="9"/>
        <v>76.099999999999994</v>
      </c>
      <c r="O17" s="19">
        <f t="shared" si="9"/>
        <v>257.90000000000003</v>
      </c>
      <c r="P17" s="19">
        <f t="shared" si="9"/>
        <v>149.69999999999999</v>
      </c>
      <c r="Q17" s="19">
        <f t="shared" si="9"/>
        <v>189.5</v>
      </c>
      <c r="R17" s="19">
        <f t="shared" si="3"/>
        <v>67.421039542402383</v>
      </c>
      <c r="S17" s="35">
        <v>4</v>
      </c>
    </row>
    <row r="18" spans="1:19" ht="12.75" customHeight="1" x14ac:dyDescent="0.2">
      <c r="A18" s="21">
        <v>5</v>
      </c>
      <c r="B18" s="23" t="s">
        <v>22</v>
      </c>
      <c r="C18" s="19">
        <f t="shared" ref="C18" si="10">SUM(C23+C28+C32+C35)</f>
        <v>3619.2</v>
      </c>
      <c r="D18" s="19">
        <f t="shared" si="9"/>
        <v>909.5</v>
      </c>
      <c r="E18" s="19">
        <f t="shared" si="9"/>
        <v>1090.3</v>
      </c>
      <c r="F18" s="19">
        <f t="shared" si="9"/>
        <v>908.4</v>
      </c>
      <c r="G18" s="19">
        <f t="shared" si="9"/>
        <v>711</v>
      </c>
      <c r="H18" s="19">
        <f t="shared" si="9"/>
        <v>3880.6000000000004</v>
      </c>
      <c r="I18" s="19">
        <f t="shared" si="9"/>
        <v>943.40000000000009</v>
      </c>
      <c r="J18" s="19">
        <f t="shared" si="9"/>
        <v>1137.3</v>
      </c>
      <c r="K18" s="19">
        <f t="shared" si="9"/>
        <v>922.2</v>
      </c>
      <c r="L18" s="19">
        <f t="shared" si="9"/>
        <v>877.7</v>
      </c>
      <c r="M18" s="19">
        <f t="shared" si="9"/>
        <v>4455.3</v>
      </c>
      <c r="N18" s="19">
        <f t="shared" si="9"/>
        <v>1426.6</v>
      </c>
      <c r="O18" s="19">
        <f t="shared" si="9"/>
        <v>1154.5999999999999</v>
      </c>
      <c r="P18" s="19">
        <f t="shared" si="9"/>
        <v>895.40000000000009</v>
      </c>
      <c r="Q18" s="19">
        <f t="shared" si="9"/>
        <v>978.69999999999993</v>
      </c>
      <c r="R18" s="19">
        <f t="shared" si="3"/>
        <v>14.809565531103445</v>
      </c>
      <c r="S18" s="35">
        <v>5</v>
      </c>
    </row>
    <row r="19" spans="1:19" ht="15" customHeight="1" x14ac:dyDescent="0.2">
      <c r="A19" s="21">
        <v>6</v>
      </c>
      <c r="B19" s="24" t="s">
        <v>23</v>
      </c>
      <c r="C19" s="65">
        <f>SUM(C20+C21+C22+C23)</f>
        <v>923.2</v>
      </c>
      <c r="D19" s="65">
        <f t="shared" ref="D19:Q19" si="11">SUM(D20+D21+D22+D23)</f>
        <v>219.7</v>
      </c>
      <c r="E19" s="65">
        <f t="shared" si="11"/>
        <v>184.6</v>
      </c>
      <c r="F19" s="65">
        <f t="shared" si="11"/>
        <v>356</v>
      </c>
      <c r="G19" s="65">
        <f t="shared" si="11"/>
        <v>162.9</v>
      </c>
      <c r="H19" s="65">
        <f t="shared" si="11"/>
        <v>-23.599999999999994</v>
      </c>
      <c r="I19" s="65">
        <f t="shared" si="11"/>
        <v>37.199999999999996</v>
      </c>
      <c r="J19" s="65">
        <f t="shared" si="11"/>
        <v>40.5</v>
      </c>
      <c r="K19" s="65">
        <f t="shared" si="11"/>
        <v>91.8</v>
      </c>
      <c r="L19" s="65">
        <f t="shared" si="11"/>
        <v>-193.10000000000002</v>
      </c>
      <c r="M19" s="65">
        <f t="shared" si="11"/>
        <v>77.7</v>
      </c>
      <c r="N19" s="65">
        <f t="shared" si="11"/>
        <v>-12.2</v>
      </c>
      <c r="O19" s="65">
        <f t="shared" si="11"/>
        <v>21.8</v>
      </c>
      <c r="P19" s="65">
        <f t="shared" si="11"/>
        <v>47.1</v>
      </c>
      <c r="Q19" s="65">
        <f t="shared" si="11"/>
        <v>21</v>
      </c>
      <c r="R19" s="65">
        <f t="shared" si="3"/>
        <v>-429.2372881355933</v>
      </c>
      <c r="S19" s="35">
        <v>6</v>
      </c>
    </row>
    <row r="20" spans="1:19" ht="12.75" customHeight="1" x14ac:dyDescent="0.2">
      <c r="A20" s="21">
        <v>7</v>
      </c>
      <c r="B20" s="23" t="s">
        <v>24</v>
      </c>
      <c r="C20" s="19">
        <f>SUM(D20+E20+F20+G20)</f>
        <v>84.3</v>
      </c>
      <c r="D20" s="19">
        <v>35.5</v>
      </c>
      <c r="E20" s="19">
        <v>3.5</v>
      </c>
      <c r="F20" s="19">
        <v>2.5</v>
      </c>
      <c r="G20" s="19">
        <v>42.8</v>
      </c>
      <c r="H20" s="19">
        <f>SUM(I20+J20+K20+L20)</f>
        <v>87.3</v>
      </c>
      <c r="I20" s="19">
        <v>36.799999999999997</v>
      </c>
      <c r="J20" s="19">
        <v>4</v>
      </c>
      <c r="K20" s="19">
        <v>5.0999999999999996</v>
      </c>
      <c r="L20" s="19">
        <v>41.4</v>
      </c>
      <c r="M20" s="19">
        <f>SUM(N20+O20+P20+Q20)</f>
        <v>57.9</v>
      </c>
      <c r="N20" s="19">
        <v>8.9</v>
      </c>
      <c r="O20" s="19">
        <v>4.7</v>
      </c>
      <c r="P20" s="19">
        <v>35.4</v>
      </c>
      <c r="Q20" s="19">
        <v>8.9</v>
      </c>
      <c r="R20" s="19">
        <f t="shared" si="3"/>
        <v>-33.67697594501719</v>
      </c>
      <c r="S20" s="35">
        <v>7</v>
      </c>
    </row>
    <row r="21" spans="1:19" ht="12.75" customHeight="1" x14ac:dyDescent="0.2">
      <c r="A21" s="21">
        <v>8</v>
      </c>
      <c r="B21" s="23" t="s">
        <v>25</v>
      </c>
      <c r="C21" s="19">
        <f t="shared" ref="C21:C23" si="12">SUM(D21+E21+F21+G21)</f>
        <v>234</v>
      </c>
      <c r="D21" s="19">
        <v>0</v>
      </c>
      <c r="E21" s="19">
        <v>10</v>
      </c>
      <c r="F21" s="19">
        <v>225.5</v>
      </c>
      <c r="G21" s="19">
        <v>-1.5</v>
      </c>
      <c r="H21" s="19">
        <f t="shared" ref="H21:H23" si="13">SUM(I21+J21+K21+L21)</f>
        <v>-332.6</v>
      </c>
      <c r="I21" s="19">
        <v>-22.3</v>
      </c>
      <c r="J21" s="19">
        <v>0</v>
      </c>
      <c r="K21" s="19">
        <v>21</v>
      </c>
      <c r="L21" s="19">
        <v>-331.3</v>
      </c>
      <c r="M21" s="19">
        <f t="shared" ref="M21:M23" si="14">SUM(N21+O21+P21+Q21)</f>
        <v>6.6</v>
      </c>
      <c r="N21" s="25">
        <v>12</v>
      </c>
      <c r="O21" s="25">
        <v>-10.4</v>
      </c>
      <c r="P21" s="25">
        <v>0</v>
      </c>
      <c r="Q21" s="25">
        <v>5</v>
      </c>
      <c r="R21" s="19">
        <f t="shared" si="3"/>
        <v>-101.98436560432953</v>
      </c>
      <c r="S21" s="35">
        <v>8</v>
      </c>
    </row>
    <row r="22" spans="1:19" ht="12.75" customHeight="1" x14ac:dyDescent="0.2">
      <c r="A22" s="21">
        <v>9</v>
      </c>
      <c r="B22" s="23" t="s">
        <v>26</v>
      </c>
      <c r="C22" s="19">
        <f t="shared" si="12"/>
        <v>2.8</v>
      </c>
      <c r="D22" s="19">
        <v>0.7</v>
      </c>
      <c r="E22" s="19">
        <v>0.7</v>
      </c>
      <c r="F22" s="19">
        <v>0.7</v>
      </c>
      <c r="G22" s="19">
        <v>0.7</v>
      </c>
      <c r="H22" s="19">
        <f t="shared" si="13"/>
        <v>15.399999999999999</v>
      </c>
      <c r="I22" s="19">
        <v>1</v>
      </c>
      <c r="J22" s="19">
        <v>4.8</v>
      </c>
      <c r="K22" s="19">
        <v>4.8</v>
      </c>
      <c r="L22" s="19">
        <v>4.8</v>
      </c>
      <c r="M22" s="19">
        <f t="shared" si="14"/>
        <v>16.7</v>
      </c>
      <c r="N22" s="19">
        <v>1.3</v>
      </c>
      <c r="O22" s="19">
        <v>5.2</v>
      </c>
      <c r="P22" s="19">
        <v>5.0999999999999996</v>
      </c>
      <c r="Q22" s="19">
        <v>5.0999999999999996</v>
      </c>
      <c r="R22" s="19">
        <f t="shared" si="3"/>
        <v>8.4415584415584561</v>
      </c>
      <c r="S22" s="35">
        <v>9</v>
      </c>
    </row>
    <row r="23" spans="1:19" ht="12.75" customHeight="1" x14ac:dyDescent="0.2">
      <c r="A23" s="21">
        <v>10</v>
      </c>
      <c r="B23" s="23" t="s">
        <v>27</v>
      </c>
      <c r="C23" s="19">
        <f t="shared" si="12"/>
        <v>602.1</v>
      </c>
      <c r="D23" s="19">
        <v>183.5</v>
      </c>
      <c r="E23" s="19">
        <v>170.4</v>
      </c>
      <c r="F23" s="19">
        <v>127.3</v>
      </c>
      <c r="G23" s="19">
        <v>120.9</v>
      </c>
      <c r="H23" s="19">
        <f t="shared" si="13"/>
        <v>206.3</v>
      </c>
      <c r="I23" s="19">
        <v>21.7</v>
      </c>
      <c r="J23" s="19">
        <v>31.7</v>
      </c>
      <c r="K23" s="19">
        <v>60.9</v>
      </c>
      <c r="L23" s="19">
        <v>92</v>
      </c>
      <c r="M23" s="19">
        <f t="shared" si="14"/>
        <v>-3.4999999999999982</v>
      </c>
      <c r="N23" s="19">
        <v>-34.4</v>
      </c>
      <c r="O23" s="19">
        <v>22.3</v>
      </c>
      <c r="P23" s="19">
        <v>6.6</v>
      </c>
      <c r="Q23" s="19">
        <v>2</v>
      </c>
      <c r="R23" s="19">
        <f t="shared" si="3"/>
        <v>-101.6965584100824</v>
      </c>
      <c r="S23" s="35">
        <v>10</v>
      </c>
    </row>
    <row r="24" spans="1:19" ht="15" customHeight="1" x14ac:dyDescent="0.2">
      <c r="A24" s="21">
        <v>11</v>
      </c>
      <c r="B24" s="24" t="s">
        <v>28</v>
      </c>
      <c r="C24" s="65">
        <f>SUM(C25+C26+C27+C28)</f>
        <v>2404</v>
      </c>
      <c r="D24" s="65">
        <f t="shared" ref="D24:Q24" si="15">SUM(D25+D26+D27+D28)</f>
        <v>664.2</v>
      </c>
      <c r="E24" s="65">
        <f t="shared" si="15"/>
        <v>692.4</v>
      </c>
      <c r="F24" s="65">
        <f t="shared" si="15"/>
        <v>634.5</v>
      </c>
      <c r="G24" s="65">
        <f t="shared" si="15"/>
        <v>412.90000000000003</v>
      </c>
      <c r="H24" s="65">
        <f t="shared" si="15"/>
        <v>3167.9000000000005</v>
      </c>
      <c r="I24" s="65">
        <f t="shared" si="15"/>
        <v>860.5</v>
      </c>
      <c r="J24" s="65">
        <f t="shared" si="15"/>
        <v>825.4</v>
      </c>
      <c r="K24" s="65">
        <f t="shared" si="15"/>
        <v>831.1</v>
      </c>
      <c r="L24" s="65">
        <f t="shared" si="15"/>
        <v>650.9</v>
      </c>
      <c r="M24" s="65">
        <f t="shared" si="15"/>
        <v>3281.1000000000004</v>
      </c>
      <c r="N24" s="65">
        <f t="shared" si="15"/>
        <v>1010.3000000000001</v>
      </c>
      <c r="O24" s="65">
        <f t="shared" si="15"/>
        <v>1017.4000000000001</v>
      </c>
      <c r="P24" s="65">
        <f t="shared" si="15"/>
        <v>830</v>
      </c>
      <c r="Q24" s="65">
        <f t="shared" si="15"/>
        <v>423.4</v>
      </c>
      <c r="R24" s="65">
        <f t="shared" si="3"/>
        <v>3.5733451182171194</v>
      </c>
      <c r="S24" s="35">
        <v>11</v>
      </c>
    </row>
    <row r="25" spans="1:19" ht="12.75" customHeight="1" x14ac:dyDescent="0.2">
      <c r="A25" s="21">
        <v>12</v>
      </c>
      <c r="B25" s="23" t="s">
        <v>24</v>
      </c>
      <c r="C25" s="19">
        <f>SUM(D25+E25+F25+G25)</f>
        <v>304</v>
      </c>
      <c r="D25" s="19">
        <v>136.69999999999999</v>
      </c>
      <c r="E25" s="19">
        <v>132</v>
      </c>
      <c r="F25" s="19">
        <v>152</v>
      </c>
      <c r="G25" s="19">
        <v>-116.7</v>
      </c>
      <c r="H25" s="19">
        <f>SUM(I25+J25+K25+L25)</f>
        <v>356.09999999999997</v>
      </c>
      <c r="I25" s="19">
        <v>124.1</v>
      </c>
      <c r="J25" s="19">
        <v>96.8</v>
      </c>
      <c r="K25" s="19">
        <v>139</v>
      </c>
      <c r="L25" s="19">
        <v>-3.8</v>
      </c>
      <c r="M25" s="19">
        <f t="shared" ref="M25:M28" si="16">SUM(N25+O25+P25+Q25)</f>
        <v>128.40000000000003</v>
      </c>
      <c r="N25" s="19">
        <v>-169.2</v>
      </c>
      <c r="O25" s="19">
        <v>171.9</v>
      </c>
      <c r="P25" s="19">
        <v>135.80000000000001</v>
      </c>
      <c r="Q25" s="19">
        <v>-10.1</v>
      </c>
      <c r="R25" s="19">
        <f t="shared" si="3"/>
        <v>-63.942712721145732</v>
      </c>
      <c r="S25" s="35">
        <v>12</v>
      </c>
    </row>
    <row r="26" spans="1:19" ht="12.75" customHeight="1" x14ac:dyDescent="0.2">
      <c r="A26" s="21">
        <v>13</v>
      </c>
      <c r="B26" s="23" t="s">
        <v>29</v>
      </c>
      <c r="C26" s="19">
        <f t="shared" ref="C26:C28" si="17">SUM(D26+E26+F26+G26)</f>
        <v>237.7</v>
      </c>
      <c r="D26" s="19">
        <v>129.9</v>
      </c>
      <c r="E26" s="19">
        <v>41.1</v>
      </c>
      <c r="F26" s="19">
        <v>33</v>
      </c>
      <c r="G26" s="19">
        <v>33.700000000000003</v>
      </c>
      <c r="H26" s="19">
        <f>SUM(I26+J26+K26+L26)</f>
        <v>175.3</v>
      </c>
      <c r="I26" s="19">
        <v>120.2</v>
      </c>
      <c r="J26" s="19">
        <v>52.8</v>
      </c>
      <c r="K26" s="19">
        <v>48.4</v>
      </c>
      <c r="L26" s="19">
        <v>-46.1</v>
      </c>
      <c r="M26" s="19">
        <f t="shared" si="16"/>
        <v>227.09999999999997</v>
      </c>
      <c r="N26" s="19">
        <v>40.200000000000003</v>
      </c>
      <c r="O26" s="19">
        <v>36.4</v>
      </c>
      <c r="P26" s="19">
        <v>56.8</v>
      </c>
      <c r="Q26" s="19">
        <v>93.7</v>
      </c>
      <c r="R26" s="19">
        <f t="shared" si="3"/>
        <v>29.549343981745551</v>
      </c>
      <c r="S26" s="35">
        <v>13</v>
      </c>
    </row>
    <row r="27" spans="1:19" ht="12.75" customHeight="1" x14ac:dyDescent="0.2">
      <c r="A27" s="21">
        <v>14</v>
      </c>
      <c r="B27" s="23" t="s">
        <v>26</v>
      </c>
      <c r="C27" s="19">
        <f t="shared" si="17"/>
        <v>324.5</v>
      </c>
      <c r="D27" s="19">
        <v>76</v>
      </c>
      <c r="E27" s="19">
        <v>82.6</v>
      </c>
      <c r="F27" s="19">
        <v>85.6</v>
      </c>
      <c r="G27" s="19">
        <v>80.3</v>
      </c>
      <c r="H27" s="19">
        <f>SUM(I27+J27+K27+L27)</f>
        <v>462.90000000000003</v>
      </c>
      <c r="I27" s="19">
        <v>95.8</v>
      </c>
      <c r="J27" s="19">
        <v>109.8</v>
      </c>
      <c r="K27" s="19">
        <v>96.5</v>
      </c>
      <c r="L27" s="19">
        <v>160.80000000000001</v>
      </c>
      <c r="M27" s="19">
        <f t="shared" si="16"/>
        <v>294.3</v>
      </c>
      <c r="N27" s="19">
        <v>48.6</v>
      </c>
      <c r="O27" s="19">
        <v>102.9</v>
      </c>
      <c r="P27" s="19">
        <v>57.4</v>
      </c>
      <c r="Q27" s="19">
        <v>85.4</v>
      </c>
      <c r="R27" s="19">
        <f t="shared" si="3"/>
        <v>-36.422553467271548</v>
      </c>
      <c r="S27" s="35">
        <v>14</v>
      </c>
    </row>
    <row r="28" spans="1:19" ht="12.75" customHeight="1" x14ac:dyDescent="0.2">
      <c r="A28" s="21">
        <v>15</v>
      </c>
      <c r="B28" s="23" t="s">
        <v>27</v>
      </c>
      <c r="C28" s="19">
        <f t="shared" si="17"/>
        <v>1537.7999999999997</v>
      </c>
      <c r="D28" s="19">
        <v>321.60000000000002</v>
      </c>
      <c r="E28" s="19">
        <v>436.7</v>
      </c>
      <c r="F28" s="19">
        <v>363.9</v>
      </c>
      <c r="G28" s="19">
        <v>415.6</v>
      </c>
      <c r="H28" s="19">
        <f>SUM(I28+J28+K28+L28)</f>
        <v>2173.6000000000004</v>
      </c>
      <c r="I28" s="19">
        <v>520.4</v>
      </c>
      <c r="J28" s="19">
        <v>566</v>
      </c>
      <c r="K28" s="19">
        <v>547.20000000000005</v>
      </c>
      <c r="L28" s="19">
        <v>540</v>
      </c>
      <c r="M28" s="19">
        <f t="shared" si="16"/>
        <v>2631.3</v>
      </c>
      <c r="N28" s="19">
        <v>1090.7</v>
      </c>
      <c r="O28" s="19">
        <v>706.2</v>
      </c>
      <c r="P28" s="19">
        <v>580</v>
      </c>
      <c r="Q28" s="19">
        <v>254.4</v>
      </c>
      <c r="R28" s="19">
        <f t="shared" si="3"/>
        <v>21.057232241442762</v>
      </c>
      <c r="S28" s="35">
        <v>15</v>
      </c>
    </row>
    <row r="29" spans="1:19" ht="15" customHeight="1" x14ac:dyDescent="0.2">
      <c r="A29" s="21">
        <v>16</v>
      </c>
      <c r="B29" s="24" t="s">
        <v>30</v>
      </c>
      <c r="C29" s="65">
        <f>SUM(C30+C33)</f>
        <v>1539</v>
      </c>
      <c r="D29" s="65">
        <f t="shared" ref="D29:Q29" si="18">SUM(D30+D33)</f>
        <v>417.7</v>
      </c>
      <c r="E29" s="65">
        <f t="shared" si="18"/>
        <v>507.69999999999993</v>
      </c>
      <c r="F29" s="65">
        <f t="shared" si="18"/>
        <v>428.9</v>
      </c>
      <c r="G29" s="65">
        <f t="shared" si="18"/>
        <v>184.7</v>
      </c>
      <c r="H29" s="65">
        <f t="shared" si="18"/>
        <v>1424.5</v>
      </c>
      <c r="I29" s="65">
        <f t="shared" si="18"/>
        <v>385.6</v>
      </c>
      <c r="J29" s="65">
        <f t="shared" si="18"/>
        <v>524.79999999999995</v>
      </c>
      <c r="K29" s="65">
        <f t="shared" si="18"/>
        <v>294.7</v>
      </c>
      <c r="L29" s="65">
        <f t="shared" si="18"/>
        <v>219.4</v>
      </c>
      <c r="M29" s="65">
        <f t="shared" si="18"/>
        <v>2189.6999999999998</v>
      </c>
      <c r="N29" s="65">
        <f t="shared" si="18"/>
        <v>396.5</v>
      </c>
      <c r="O29" s="65">
        <f t="shared" si="18"/>
        <v>575.9</v>
      </c>
      <c r="P29" s="65">
        <f t="shared" si="18"/>
        <v>396</v>
      </c>
      <c r="Q29" s="65">
        <f t="shared" si="18"/>
        <v>821.3</v>
      </c>
      <c r="R29" s="65">
        <f t="shared" si="3"/>
        <v>53.71709371709369</v>
      </c>
      <c r="S29" s="35">
        <v>16</v>
      </c>
    </row>
    <row r="30" spans="1:19" ht="15" customHeight="1" x14ac:dyDescent="0.2">
      <c r="A30" s="21">
        <v>17</v>
      </c>
      <c r="B30" s="26" t="s">
        <v>31</v>
      </c>
      <c r="C30" s="65">
        <f t="shared" ref="C30:Q30" si="19">SUM(C31+C32)</f>
        <v>-718.69999999999993</v>
      </c>
      <c r="D30" s="65">
        <f t="shared" si="19"/>
        <v>-223.3</v>
      </c>
      <c r="E30" s="65">
        <f t="shared" si="19"/>
        <v>-174.5</v>
      </c>
      <c r="F30" s="65">
        <f t="shared" si="19"/>
        <v>-183.10000000000002</v>
      </c>
      <c r="G30" s="65">
        <f t="shared" si="19"/>
        <v>-137.80000000000001</v>
      </c>
      <c r="H30" s="65">
        <f t="shared" si="19"/>
        <v>-257.60000000000002</v>
      </c>
      <c r="I30" s="65">
        <f t="shared" si="19"/>
        <v>-78</v>
      </c>
      <c r="J30" s="65">
        <f t="shared" si="19"/>
        <v>-52.8</v>
      </c>
      <c r="K30" s="65">
        <f t="shared" si="19"/>
        <v>-72.199999999999989</v>
      </c>
      <c r="L30" s="65">
        <f t="shared" si="19"/>
        <v>-54.6</v>
      </c>
      <c r="M30" s="65">
        <f t="shared" si="19"/>
        <v>-1029.9000000000001</v>
      </c>
      <c r="N30" s="65">
        <f t="shared" si="19"/>
        <v>21</v>
      </c>
      <c r="O30" s="65">
        <f t="shared" si="19"/>
        <v>-764.6</v>
      </c>
      <c r="P30" s="65">
        <f t="shared" si="19"/>
        <v>-125.9</v>
      </c>
      <c r="Q30" s="65">
        <f t="shared" si="19"/>
        <v>-160.4</v>
      </c>
      <c r="R30" s="65">
        <f t="shared" si="3"/>
        <v>299.80590062111798</v>
      </c>
      <c r="S30" s="35">
        <v>17</v>
      </c>
    </row>
    <row r="31" spans="1:19" ht="12.75" customHeight="1" x14ac:dyDescent="0.2">
      <c r="A31" s="21">
        <v>18</v>
      </c>
      <c r="B31" s="23" t="s">
        <v>32</v>
      </c>
      <c r="C31" s="19">
        <f t="shared" ref="C31:C32" si="20">SUM(D31+E31+F31+G31)</f>
        <v>-240.1</v>
      </c>
      <c r="D31" s="19">
        <v>-54</v>
      </c>
      <c r="E31" s="19">
        <v>-56.3</v>
      </c>
      <c r="F31" s="19">
        <v>-60.2</v>
      </c>
      <c r="G31" s="19">
        <v>-69.599999999999994</v>
      </c>
      <c r="H31" s="19">
        <f t="shared" ref="H31:H32" si="21">SUM(I31+J31+K31+L31)</f>
        <v>-127.6</v>
      </c>
      <c r="I31" s="19">
        <v>-28.7</v>
      </c>
      <c r="J31" s="19">
        <v>-30.1</v>
      </c>
      <c r="K31" s="19">
        <v>-34.299999999999997</v>
      </c>
      <c r="L31" s="19">
        <v>-34.5</v>
      </c>
      <c r="M31" s="19">
        <f t="shared" ref="M31:M32" si="22">SUM(N31+O31+P31+Q31)</f>
        <v>-217.8</v>
      </c>
      <c r="N31" s="19">
        <v>-36</v>
      </c>
      <c r="O31" s="19">
        <v>-117</v>
      </c>
      <c r="P31" s="19">
        <v>-36.5</v>
      </c>
      <c r="Q31" s="19">
        <v>-28.3</v>
      </c>
      <c r="R31" s="19">
        <f t="shared" si="3"/>
        <v>70.689655172413808</v>
      </c>
      <c r="S31" s="35">
        <v>18</v>
      </c>
    </row>
    <row r="32" spans="1:19" ht="12.75" customHeight="1" x14ac:dyDescent="0.2">
      <c r="A32" s="21">
        <v>19</v>
      </c>
      <c r="B32" s="23" t="s">
        <v>33</v>
      </c>
      <c r="C32" s="19">
        <f t="shared" si="20"/>
        <v>-478.59999999999997</v>
      </c>
      <c r="D32" s="19">
        <v>-169.3</v>
      </c>
      <c r="E32" s="19">
        <v>-118.2</v>
      </c>
      <c r="F32" s="19">
        <v>-122.9</v>
      </c>
      <c r="G32" s="19">
        <v>-68.2</v>
      </c>
      <c r="H32" s="19">
        <f t="shared" si="21"/>
        <v>-130</v>
      </c>
      <c r="I32" s="19">
        <v>-49.3</v>
      </c>
      <c r="J32" s="19">
        <v>-22.7</v>
      </c>
      <c r="K32" s="19">
        <v>-37.9</v>
      </c>
      <c r="L32" s="19">
        <v>-20.100000000000001</v>
      </c>
      <c r="M32" s="19">
        <f t="shared" si="22"/>
        <v>-812.1</v>
      </c>
      <c r="N32" s="19">
        <v>57</v>
      </c>
      <c r="O32" s="19">
        <v>-647.6</v>
      </c>
      <c r="P32" s="19">
        <v>-89.4</v>
      </c>
      <c r="Q32" s="19">
        <v>-132.1</v>
      </c>
      <c r="R32" s="19">
        <f t="shared" si="3"/>
        <v>524.69230769230774</v>
      </c>
      <c r="S32" s="35">
        <v>19</v>
      </c>
    </row>
    <row r="33" spans="1:19" ht="15" customHeight="1" x14ac:dyDescent="0.2">
      <c r="A33" s="21">
        <v>20</v>
      </c>
      <c r="B33" s="24" t="s">
        <v>34</v>
      </c>
      <c r="C33" s="65">
        <f t="shared" ref="C33:Q33" si="23">SUM(C34+C35)</f>
        <v>2257.6999999999998</v>
      </c>
      <c r="D33" s="65">
        <f t="shared" si="23"/>
        <v>641</v>
      </c>
      <c r="E33" s="65">
        <f t="shared" si="23"/>
        <v>682.19999999999993</v>
      </c>
      <c r="F33" s="65">
        <f t="shared" si="23"/>
        <v>612</v>
      </c>
      <c r="G33" s="65">
        <f t="shared" si="23"/>
        <v>322.5</v>
      </c>
      <c r="H33" s="65">
        <f t="shared" si="23"/>
        <v>1682.1000000000001</v>
      </c>
      <c r="I33" s="65">
        <f t="shared" si="23"/>
        <v>463.6</v>
      </c>
      <c r="J33" s="65">
        <f t="shared" si="23"/>
        <v>577.59999999999991</v>
      </c>
      <c r="K33" s="65">
        <f t="shared" si="23"/>
        <v>366.9</v>
      </c>
      <c r="L33" s="65">
        <f t="shared" si="23"/>
        <v>274</v>
      </c>
      <c r="M33" s="65">
        <f t="shared" si="23"/>
        <v>3219.6</v>
      </c>
      <c r="N33" s="65">
        <f t="shared" si="23"/>
        <v>375.5</v>
      </c>
      <c r="O33" s="65">
        <f t="shared" si="23"/>
        <v>1340.5</v>
      </c>
      <c r="P33" s="65">
        <f t="shared" si="23"/>
        <v>521.9</v>
      </c>
      <c r="Q33" s="65">
        <f t="shared" si="23"/>
        <v>981.69999999999993</v>
      </c>
      <c r="R33" s="65">
        <f t="shared" si="3"/>
        <v>91.403602639557676</v>
      </c>
      <c r="S33" s="35">
        <v>20</v>
      </c>
    </row>
    <row r="34" spans="1:19" ht="12.75" customHeight="1" x14ac:dyDescent="0.2">
      <c r="A34" s="21">
        <v>21</v>
      </c>
      <c r="B34" s="27" t="s">
        <v>35</v>
      </c>
      <c r="C34" s="19">
        <f t="shared" ref="C34:C35" si="24">SUM(D34+E34+F34+G34)</f>
        <v>299.8</v>
      </c>
      <c r="D34" s="19">
        <v>67.3</v>
      </c>
      <c r="E34" s="19">
        <v>80.8</v>
      </c>
      <c r="F34" s="19">
        <v>71.900000000000006</v>
      </c>
      <c r="G34" s="19">
        <v>79.8</v>
      </c>
      <c r="H34" s="19">
        <f t="shared" ref="H34:H35" si="25">SUM(I34+J34+K34+L34)</f>
        <v>51.400000000000006</v>
      </c>
      <c r="I34" s="19">
        <v>13</v>
      </c>
      <c r="J34" s="19">
        <v>15.3</v>
      </c>
      <c r="K34" s="19">
        <v>14.9</v>
      </c>
      <c r="L34" s="19">
        <v>8.1999999999999993</v>
      </c>
      <c r="M34" s="19">
        <f t="shared" ref="M34:M35" si="26">SUM(N34+O34+P34+Q34)</f>
        <v>580</v>
      </c>
      <c r="N34" s="19">
        <v>62.2</v>
      </c>
      <c r="O34" s="19">
        <v>266.8</v>
      </c>
      <c r="P34" s="19">
        <v>123.7</v>
      </c>
      <c r="Q34" s="19">
        <v>127.3</v>
      </c>
      <c r="R34" s="19">
        <f t="shared" si="3"/>
        <v>1028.4046692607003</v>
      </c>
      <c r="S34" s="35">
        <v>21</v>
      </c>
    </row>
    <row r="35" spans="1:19" ht="12.75" customHeight="1" x14ac:dyDescent="0.2">
      <c r="A35" s="21">
        <v>22</v>
      </c>
      <c r="B35" s="27" t="s">
        <v>36</v>
      </c>
      <c r="C35" s="19">
        <f t="shared" si="24"/>
        <v>1957.8999999999999</v>
      </c>
      <c r="D35" s="19">
        <v>573.70000000000005</v>
      </c>
      <c r="E35" s="19">
        <v>601.4</v>
      </c>
      <c r="F35" s="19">
        <v>540.1</v>
      </c>
      <c r="G35" s="19">
        <v>242.7</v>
      </c>
      <c r="H35" s="19">
        <f t="shared" si="25"/>
        <v>1630.7</v>
      </c>
      <c r="I35" s="19">
        <v>450.6</v>
      </c>
      <c r="J35" s="19">
        <v>562.29999999999995</v>
      </c>
      <c r="K35" s="19">
        <v>352</v>
      </c>
      <c r="L35" s="19">
        <v>265.8</v>
      </c>
      <c r="M35" s="19">
        <f t="shared" si="26"/>
        <v>2639.6</v>
      </c>
      <c r="N35" s="19">
        <v>313.3</v>
      </c>
      <c r="O35" s="19">
        <v>1073.7</v>
      </c>
      <c r="P35" s="19">
        <v>398.2</v>
      </c>
      <c r="Q35" s="19">
        <v>854.4</v>
      </c>
      <c r="R35" s="19">
        <f t="shared" si="3"/>
        <v>61.869135953884836</v>
      </c>
      <c r="S35" s="35">
        <v>22</v>
      </c>
    </row>
    <row r="36" spans="1:19" ht="6" customHeight="1" x14ac:dyDescent="0.2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6"/>
    </row>
    <row r="37" spans="1:19" ht="6" customHeight="1" x14ac:dyDescent="0.2">
      <c r="B37" s="31"/>
    </row>
    <row r="38" spans="1:19" ht="12.75" customHeight="1" x14ac:dyDescent="0.2">
      <c r="A38" s="1" t="s">
        <v>43</v>
      </c>
    </row>
    <row r="39" spans="1:19" ht="12.75" customHeight="1" x14ac:dyDescent="0.2">
      <c r="A39" s="1" t="s">
        <v>44</v>
      </c>
    </row>
    <row r="40" spans="1:19" ht="12.75" customHeight="1" x14ac:dyDescent="0.2">
      <c r="A40" s="37" t="s">
        <v>40</v>
      </c>
    </row>
    <row r="41" spans="1:19" ht="12.75" customHeight="1" x14ac:dyDescent="0.2">
      <c r="A41" s="1" t="s">
        <v>17</v>
      </c>
    </row>
    <row r="42" spans="1:19" ht="12.75" customHeight="1" x14ac:dyDescent="0.2">
      <c r="A42" s="1" t="s">
        <v>18</v>
      </c>
    </row>
  </sheetData>
  <mergeCells count="20">
    <mergeCell ref="M11:M12"/>
    <mergeCell ref="N11:Q11"/>
    <mergeCell ref="M10:Q10"/>
    <mergeCell ref="R11:R12"/>
    <mergeCell ref="C10:G10"/>
    <mergeCell ref="H10:L10"/>
    <mergeCell ref="C11:C12"/>
    <mergeCell ref="D11:G11"/>
    <mergeCell ref="H11:H12"/>
    <mergeCell ref="I11:L11"/>
    <mergeCell ref="H8:Q8"/>
    <mergeCell ref="H9:Q9"/>
    <mergeCell ref="A1:G1"/>
    <mergeCell ref="A2:G2"/>
    <mergeCell ref="A3:G3"/>
    <mergeCell ref="H1:S1"/>
    <mergeCell ref="H2:S2"/>
    <mergeCell ref="H3:S3"/>
    <mergeCell ref="C8:G8"/>
    <mergeCell ref="C9:G9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2019-02-21T22:19:04Z</cp:lastPrinted>
  <dcterms:created xsi:type="dcterms:W3CDTF">2018-11-21T20:09:16Z</dcterms:created>
  <dcterms:modified xsi:type="dcterms:W3CDTF">2019-03-01T17:05:24Z</dcterms:modified>
</cp:coreProperties>
</file>